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" yWindow="-60" windowWidth="1654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E19" i="1" s="1"/>
  <c r="H19" i="1" s="1"/>
  <c r="C19" i="1"/>
  <c r="G19" i="1" s="1"/>
  <c r="D19" i="1"/>
  <c r="F19" i="1"/>
  <c r="C20" i="1"/>
  <c r="G20" i="1" s="1"/>
  <c r="D20" i="1"/>
  <c r="F20" i="1"/>
  <c r="C21" i="1"/>
  <c r="G21" i="1" s="1"/>
  <c r="D21" i="1"/>
  <c r="F21" i="1"/>
  <c r="C22" i="1"/>
  <c r="G22" i="1" s="1"/>
  <c r="D22" i="1"/>
  <c r="F22" i="1"/>
  <c r="C23" i="1"/>
  <c r="G23" i="1" s="1"/>
  <c r="D23" i="1"/>
  <c r="F23" i="1"/>
  <c r="C24" i="1"/>
  <c r="G24" i="1" s="1"/>
  <c r="D24" i="1"/>
  <c r="F24" i="1"/>
  <c r="C25" i="1"/>
  <c r="G25" i="1" s="1"/>
  <c r="D25" i="1"/>
  <c r="F25" i="1"/>
  <c r="C26" i="1"/>
  <c r="G26" i="1" s="1"/>
  <c r="D26" i="1"/>
  <c r="F26" i="1"/>
  <c r="C27" i="1"/>
  <c r="G27" i="1" s="1"/>
  <c r="D27" i="1"/>
  <c r="F27" i="1"/>
  <c r="C28" i="1"/>
  <c r="G28" i="1" s="1"/>
  <c r="D28" i="1"/>
  <c r="F28" i="1"/>
  <c r="C29" i="1"/>
  <c r="G29" i="1" s="1"/>
  <c r="D29" i="1"/>
  <c r="F29" i="1"/>
  <c r="C30" i="1"/>
  <c r="G30" i="1" s="1"/>
  <c r="D30" i="1"/>
  <c r="F30" i="1"/>
  <c r="C31" i="1"/>
  <c r="G31" i="1" s="1"/>
  <c r="D31" i="1"/>
  <c r="F31" i="1"/>
  <c r="C32" i="1"/>
  <c r="G32" i="1" s="1"/>
  <c r="D32" i="1"/>
  <c r="F32" i="1"/>
  <c r="C33" i="1"/>
  <c r="G33" i="1" s="1"/>
  <c r="D33" i="1"/>
  <c r="F33" i="1"/>
  <c r="C34" i="1"/>
  <c r="G34" i="1" s="1"/>
  <c r="D34" i="1"/>
  <c r="F34" i="1"/>
  <c r="C35" i="1"/>
  <c r="G35" i="1" s="1"/>
  <c r="D35" i="1"/>
  <c r="F35" i="1"/>
  <c r="J34" i="1" l="1"/>
  <c r="J26" i="1"/>
  <c r="J33" i="1"/>
  <c r="J25" i="1"/>
  <c r="J22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J19" i="1" s="1"/>
  <c r="E35" i="1"/>
  <c r="H35" i="1" s="1"/>
  <c r="J35" i="1" s="1"/>
  <c r="E34" i="1"/>
  <c r="H34" i="1" s="1"/>
  <c r="E33" i="1"/>
  <c r="H33" i="1" s="1"/>
  <c r="E32" i="1"/>
  <c r="H32" i="1" s="1"/>
  <c r="J32" i="1" s="1"/>
  <c r="E31" i="1"/>
  <c r="H31" i="1" s="1"/>
  <c r="J31" i="1" s="1"/>
  <c r="E30" i="1"/>
  <c r="H30" i="1" s="1"/>
  <c r="J30" i="1" s="1"/>
  <c r="E29" i="1"/>
  <c r="H29" i="1" s="1"/>
  <c r="J29" i="1" s="1"/>
  <c r="E28" i="1"/>
  <c r="H28" i="1" s="1"/>
  <c r="J28" i="1" s="1"/>
  <c r="E27" i="1"/>
  <c r="H27" i="1" s="1"/>
  <c r="J27" i="1" s="1"/>
  <c r="E26" i="1"/>
  <c r="H26" i="1" s="1"/>
  <c r="E25" i="1"/>
  <c r="H25" i="1" s="1"/>
  <c r="E24" i="1"/>
  <c r="H24" i="1" s="1"/>
  <c r="J24" i="1" s="1"/>
  <c r="E23" i="1"/>
  <c r="H23" i="1" s="1"/>
  <c r="J23" i="1" s="1"/>
  <c r="E22" i="1"/>
  <c r="H22" i="1" s="1"/>
  <c r="E21" i="1"/>
  <c r="H21" i="1" s="1"/>
  <c r="J21" i="1" s="1"/>
  <c r="E20" i="1"/>
  <c r="H20" i="1" s="1"/>
  <c r="J20" i="1" s="1"/>
</calcChain>
</file>

<file path=xl/sharedStrings.xml><?xml version="1.0" encoding="utf-8"?>
<sst xmlns="http://schemas.openxmlformats.org/spreadsheetml/2006/main" count="34" uniqueCount="27">
  <si>
    <t>First Bonus</t>
  </si>
  <si>
    <t>Second Bonus</t>
  </si>
  <si>
    <t>Third Bonus</t>
  </si>
  <si>
    <t>Bonus Baseline</t>
  </si>
  <si>
    <t>Collection</t>
  </si>
  <si>
    <t>3m average</t>
  </si>
  <si>
    <t>Baseline + 10%</t>
  </si>
  <si>
    <t>Baseline + 15%</t>
  </si>
  <si>
    <t>Baseline + 25%</t>
  </si>
  <si>
    <t>Bonus #1</t>
  </si>
  <si>
    <t>Bonus #2</t>
  </si>
  <si>
    <t>Bonus # 3</t>
  </si>
  <si>
    <t>Total Bonus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</si>
  <si>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</si>
  <si>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</si>
  <si>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</si>
  <si>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</si>
  <si>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</si>
  <si>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</si>
  <si>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</si>
  <si>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</si>
  <si>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</si>
  <si>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</si>
  <si>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</si>
  <si>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</si>
  <si>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Sep</t>
  </si>
  <si>
    <t>(average of aug thru dec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</si>
</sst>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2" borderId="0" xfId="0" applyNumberFormat="1" applyFont="1" applyFill="1" applyAlignment="1"/>
    <xf numFmtId="164" fontId="0" fillId="2" borderId="0" xfId="0" applyNumberFormat="1" applyFill="1"/>
    <xf numFmtId="0" fontId="0" fillId="0" borderId="0" xfId="0" applyFill="1"/>
    <xf numFmtId="0" fontId="1" fillId="0" borderId="0" xfId="0" applyFont="1" applyFill="1" applyAlignment="1"/>
    <xf numFmtId="164" fontId="1" fillId="0" borderId="0" xfId="0" applyNumberFormat="1" applyFont="1" applyFill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/>
    <xf numFmtId="164" fontId="2" fillId="0" borderId="0" xfId="0" applyNumberFormat="1" applyFont="1" applyFill="1"/>
    <xf numFmtId="16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1</xdr:row>
      <xdr:rowOff>152399</xdr:rowOff>
    </xdr:from>
    <xdr:to>
      <xdr:col>8</xdr:col>
      <xdr:colOff>266700</xdr:colOff>
      <xdr:row>7</xdr:row>
      <xdr:rowOff>104774</xdr:rowOff>
    </xdr:to>
    <xdr:sp macro="" textlink="">
      <xdr:nvSpPr>
        <xdr:cNvPr id="4" name="TextBox 3"/>
        <xdr:cNvSpPr txBox="1"/>
      </xdr:nvSpPr>
      <xdr:spPr>
        <a:xfrm>
          <a:off x="4600575" y="342899"/>
          <a:ext cx="3200400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Today's Dental Consulting</a:t>
          </a:r>
        </a:p>
        <a:p>
          <a:pPr algn="ctr"/>
          <a:r>
            <a:rPr lang="en-US" sz="1400" b="1"/>
            <a:t>Collection Bonus System</a:t>
          </a:r>
        </a:p>
        <a:p>
          <a:pPr algn="ctr"/>
          <a:r>
            <a:rPr lang="en-US" sz="1400" b="1"/>
            <a:t>209-603-9944</a:t>
          </a:r>
        </a:p>
        <a:p>
          <a:pPr algn="ctr"/>
          <a:r>
            <a:rPr lang="en-US" sz="1400" b="1"/>
            <a:t>www.TodaysDentalConsulting.com</a:t>
          </a:r>
        </a:p>
      </xdr:txBody>
    </xdr:sp>
    <xdr:clientData/>
  </xdr:twoCellAnchor>
  <xdr:twoCellAnchor editAs="oneCell">
    <xdr:from>
      <xdr:col>1</xdr:col>
      <xdr:colOff>581025</xdr:colOff>
      <xdr:row>0</xdr:row>
      <xdr:rowOff>28575</xdr:rowOff>
    </xdr:from>
    <xdr:to>
      <xdr:col>4</xdr:col>
      <xdr:colOff>177298</xdr:colOff>
      <xdr:row>9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28575"/>
          <a:ext cx="2930023" cy="1781175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9</xdr:row>
      <xdr:rowOff>28575</xdr:rowOff>
    </xdr:from>
    <xdr:to>
      <xdr:col>9</xdr:col>
      <xdr:colOff>781050</xdr:colOff>
      <xdr:row>14</xdr:row>
      <xdr:rowOff>104775</xdr:rowOff>
    </xdr:to>
    <xdr:sp macro="" textlink="">
      <xdr:nvSpPr>
        <xdr:cNvPr id="3" name="TextBox 2"/>
        <xdr:cNvSpPr txBox="1"/>
      </xdr:nvSpPr>
      <xdr:spPr>
        <a:xfrm>
          <a:off x="4924425" y="1743075"/>
          <a:ext cx="4314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These are real numbers from a real practice.  You can adjust the bonus  amounts (c12 thru c14), calculate your own baseline</a:t>
          </a:r>
          <a:r>
            <a:rPr lang="en-US" sz="1400" baseline="0"/>
            <a:t> (c15) and past in your own collection numbers (B19-b35)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J35"/>
  <sheetViews>
    <sheetView tabSelected="1" workbookViewId="0">
      <selection activeCell="M27" sqref="M27"/>
    </sheetView>
  </sheetViews>
  <sheetFormatPr defaultRowHeight="15" x14ac:dyDescent="0.25"/>
  <cols>
    <col min="1" max="1" width="7.5703125" style="3" customWidth="1"/>
    <col min="2" max="2" width="22.28515625" style="16" customWidth="1"/>
    <col min="3" max="10" width="13.85546875" style="6" customWidth="1"/>
    <col min="11" max="16384" width="9.140625" style="3"/>
  </cols>
  <sheetData>
    <row r="12" spans="2:4" x14ac:dyDescent="0.25">
      <c r="B12" s="4" t="s">
        <v>0</v>
      </c>
      <c r="C12" s="5">
        <v>150</v>
      </c>
    </row>
    <row r="13" spans="2:4" x14ac:dyDescent="0.25">
      <c r="B13" s="4" t="s">
        <v>1</v>
      </c>
      <c r="C13" s="5">
        <v>150</v>
      </c>
    </row>
    <row r="14" spans="2:4" x14ac:dyDescent="0.25">
      <c r="B14" s="4" t="s">
        <v>2</v>
      </c>
      <c r="C14" s="5">
        <v>150</v>
      </c>
    </row>
    <row r="15" spans="2:4" x14ac:dyDescent="0.25">
      <c r="B15" s="4" t="s">
        <v>3</v>
      </c>
      <c r="C15" s="5">
        <f>AVERAGE(B19:B23)</f>
        <v>104599.2</v>
      </c>
      <c r="D15" s="6" t="s">
        <v>26</v>
      </c>
    </row>
    <row r="17" spans="1:10" s="7" customFormat="1" x14ac:dyDescent="0.25">
      <c r="C17" s="8"/>
      <c r="D17" s="8" t="s">
        <v>0</v>
      </c>
      <c r="E17" s="8" t="s">
        <v>1</v>
      </c>
      <c r="F17" s="8" t="s">
        <v>2</v>
      </c>
      <c r="G17" s="8"/>
      <c r="H17" s="8"/>
      <c r="I17" s="8"/>
      <c r="J17" s="8"/>
    </row>
    <row r="18" spans="1:10" s="7" customFormat="1" x14ac:dyDescent="0.25">
      <c r="A18" s="9"/>
      <c r="B18" s="10" t="s">
        <v>4</v>
      </c>
      <c r="C18" s="8" t="s">
        <v>5</v>
      </c>
      <c r="D18" s="8" t="s">
        <v>6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  <c r="J18" s="8" t="s">
        <v>12</v>
      </c>
    </row>
    <row r="19" spans="1:10" x14ac:dyDescent="0.25">
      <c r="A19" s="11" t="s">
        <v>13</v>
      </c>
      <c r="B19" s="12">
        <v>84066</v>
      </c>
      <c r="C19" s="6">
        <f>AVERAGE(B17:B19)</f>
        <v>84066</v>
      </c>
      <c r="D19" s="13">
        <f>+$C$15*1.1</f>
        <v>115059.12000000001</v>
      </c>
      <c r="E19" s="13">
        <f>+$C$15*1.15</f>
        <v>120289.07999999999</v>
      </c>
      <c r="F19" s="13">
        <f>+$C$15*1.25</f>
        <v>130749</v>
      </c>
      <c r="G19" s="6">
        <f>+IF(C19&gt;D19,$C$12,0)</f>
        <v>0</v>
      </c>
      <c r="H19" s="6">
        <f t="shared" ref="H19:H35" si="0">+IF(C19&gt;E19,$C$13,0)</f>
        <v>0</v>
      </c>
      <c r="I19" s="6">
        <f>+IF(C19&gt;F19,150,0)</f>
        <v>0</v>
      </c>
      <c r="J19" s="6">
        <f>SUM(G19:I19)</f>
        <v>0</v>
      </c>
    </row>
    <row r="20" spans="1:10" x14ac:dyDescent="0.25">
      <c r="A20" s="11" t="s">
        <v>14</v>
      </c>
      <c r="B20" s="12">
        <v>123542</v>
      </c>
      <c r="C20" s="6">
        <f>AVERAGE(B18:B20)</f>
        <v>103804</v>
      </c>
      <c r="D20" s="13">
        <f t="shared" ref="D20:D35" si="1">+$C$15*1.1</f>
        <v>115059.12000000001</v>
      </c>
      <c r="E20" s="13">
        <f t="shared" ref="E20:E35" si="2">+$C$15*1.15</f>
        <v>120289.07999999999</v>
      </c>
      <c r="F20" s="13">
        <f t="shared" ref="F20:F35" si="3">+$C$15*1.25</f>
        <v>130749</v>
      </c>
      <c r="G20" s="6">
        <f t="shared" ref="G20:G35" si="4">+IF(C20&gt;D20,$C$12,0)</f>
        <v>0</v>
      </c>
      <c r="H20" s="6">
        <f t="shared" si="0"/>
        <v>0</v>
      </c>
      <c r="I20" s="6">
        <f t="shared" ref="I20:I35" si="5">+IF(C20&gt;F20,150,0)</f>
        <v>0</v>
      </c>
      <c r="J20" s="6">
        <f t="shared" ref="J20:J35" si="6">SUM(G20:I20)</f>
        <v>0</v>
      </c>
    </row>
    <row r="21" spans="1:10" x14ac:dyDescent="0.25">
      <c r="A21" s="11" t="s">
        <v>15</v>
      </c>
      <c r="B21" s="14">
        <v>117542</v>
      </c>
      <c r="C21" s="6">
        <f>AVERAGE(B19:B21)</f>
        <v>108383.33333333333</v>
      </c>
      <c r="D21" s="13">
        <f t="shared" si="1"/>
        <v>115059.12000000001</v>
      </c>
      <c r="E21" s="13">
        <f t="shared" si="2"/>
        <v>120289.07999999999</v>
      </c>
      <c r="F21" s="13">
        <f t="shared" si="3"/>
        <v>130749</v>
      </c>
      <c r="G21" s="6">
        <f t="shared" si="4"/>
        <v>0</v>
      </c>
      <c r="H21" s="6">
        <f t="shared" si="0"/>
        <v>0</v>
      </c>
      <c r="I21" s="6">
        <f t="shared" si="5"/>
        <v>0</v>
      </c>
      <c r="J21" s="6">
        <f t="shared" si="6"/>
        <v>0</v>
      </c>
    </row>
    <row r="22" spans="1:10" x14ac:dyDescent="0.25">
      <c r="A22" s="11" t="s">
        <v>16</v>
      </c>
      <c r="B22" s="14">
        <v>99172</v>
      </c>
      <c r="C22" s="6">
        <f t="shared" ref="C22:C35" si="7">AVERAGE(B20:B22)</f>
        <v>113418.66666666667</v>
      </c>
      <c r="D22" s="13">
        <f t="shared" si="1"/>
        <v>115059.12000000001</v>
      </c>
      <c r="E22" s="13">
        <f t="shared" si="2"/>
        <v>120289.07999999999</v>
      </c>
      <c r="F22" s="13">
        <f t="shared" si="3"/>
        <v>130749</v>
      </c>
      <c r="G22" s="6">
        <f t="shared" si="4"/>
        <v>0</v>
      </c>
      <c r="H22" s="6">
        <f t="shared" si="0"/>
        <v>0</v>
      </c>
      <c r="I22" s="6">
        <f t="shared" si="5"/>
        <v>0</v>
      </c>
      <c r="J22" s="6">
        <f t="shared" si="6"/>
        <v>0</v>
      </c>
    </row>
    <row r="23" spans="1:10" x14ac:dyDescent="0.25">
      <c r="A23" s="15" t="s">
        <v>17</v>
      </c>
      <c r="B23" s="12">
        <v>98674</v>
      </c>
      <c r="C23" s="6">
        <f t="shared" si="7"/>
        <v>105129.33333333333</v>
      </c>
      <c r="D23" s="13">
        <f t="shared" si="1"/>
        <v>115059.12000000001</v>
      </c>
      <c r="E23" s="13">
        <f t="shared" si="2"/>
        <v>120289.07999999999</v>
      </c>
      <c r="F23" s="13">
        <f t="shared" si="3"/>
        <v>130749</v>
      </c>
      <c r="G23" s="6">
        <f t="shared" si="4"/>
        <v>0</v>
      </c>
      <c r="H23" s="6">
        <f t="shared" si="0"/>
        <v>0</v>
      </c>
      <c r="I23" s="6">
        <f t="shared" si="5"/>
        <v>0</v>
      </c>
      <c r="J23" s="6">
        <f t="shared" si="6"/>
        <v>0</v>
      </c>
    </row>
    <row r="24" spans="1:10" x14ac:dyDescent="0.25">
      <c r="A24" s="15" t="s">
        <v>18</v>
      </c>
      <c r="B24" s="12">
        <v>116422</v>
      </c>
      <c r="C24" s="6">
        <f t="shared" si="7"/>
        <v>104756</v>
      </c>
      <c r="D24" s="13">
        <f t="shared" si="1"/>
        <v>115059.12000000001</v>
      </c>
      <c r="E24" s="13">
        <f t="shared" si="2"/>
        <v>120289.07999999999</v>
      </c>
      <c r="F24" s="13">
        <f t="shared" si="3"/>
        <v>130749</v>
      </c>
      <c r="G24" s="6">
        <f t="shared" si="4"/>
        <v>0</v>
      </c>
      <c r="H24" s="6">
        <f t="shared" si="0"/>
        <v>0</v>
      </c>
      <c r="I24" s="6">
        <f t="shared" si="5"/>
        <v>0</v>
      </c>
      <c r="J24" s="6">
        <f t="shared" si="6"/>
        <v>0</v>
      </c>
    </row>
    <row r="25" spans="1:10" x14ac:dyDescent="0.25">
      <c r="A25" s="15" t="s">
        <v>19</v>
      </c>
      <c r="B25" s="12">
        <v>116610</v>
      </c>
      <c r="C25" s="6">
        <f t="shared" si="7"/>
        <v>110568.66666666667</v>
      </c>
      <c r="D25" s="13">
        <f t="shared" si="1"/>
        <v>115059.12000000001</v>
      </c>
      <c r="E25" s="13">
        <f t="shared" si="2"/>
        <v>120289.07999999999</v>
      </c>
      <c r="F25" s="13">
        <f t="shared" si="3"/>
        <v>130749</v>
      </c>
      <c r="G25" s="6">
        <f t="shared" si="4"/>
        <v>0</v>
      </c>
      <c r="H25" s="6">
        <f t="shared" si="0"/>
        <v>0</v>
      </c>
      <c r="I25" s="6">
        <f t="shared" si="5"/>
        <v>0</v>
      </c>
      <c r="J25" s="6">
        <f t="shared" si="6"/>
        <v>0</v>
      </c>
    </row>
    <row r="26" spans="1:10" x14ac:dyDescent="0.25">
      <c r="A26" s="15" t="s">
        <v>20</v>
      </c>
      <c r="B26" s="12">
        <v>116000</v>
      </c>
      <c r="C26" s="6">
        <f>AVERAGE(B24:B26)</f>
        <v>116344</v>
      </c>
      <c r="D26" s="13">
        <f t="shared" si="1"/>
        <v>115059.12000000001</v>
      </c>
      <c r="E26" s="13">
        <f t="shared" si="2"/>
        <v>120289.07999999999</v>
      </c>
      <c r="F26" s="13">
        <f t="shared" si="3"/>
        <v>130749</v>
      </c>
      <c r="G26" s="6">
        <f t="shared" si="4"/>
        <v>150</v>
      </c>
      <c r="H26" s="6">
        <f t="shared" si="0"/>
        <v>0</v>
      </c>
      <c r="I26" s="6">
        <f t="shared" si="5"/>
        <v>0</v>
      </c>
      <c r="J26" s="6">
        <f t="shared" si="6"/>
        <v>150</v>
      </c>
    </row>
    <row r="27" spans="1:10" x14ac:dyDescent="0.25">
      <c r="A27" s="15" t="s">
        <v>21</v>
      </c>
      <c r="B27" s="12">
        <v>121000</v>
      </c>
      <c r="C27" s="6">
        <f t="shared" si="7"/>
        <v>117870</v>
      </c>
      <c r="D27" s="13">
        <f t="shared" si="1"/>
        <v>115059.12000000001</v>
      </c>
      <c r="E27" s="13">
        <f t="shared" si="2"/>
        <v>120289.07999999999</v>
      </c>
      <c r="F27" s="13">
        <f t="shared" si="3"/>
        <v>130749</v>
      </c>
      <c r="G27" s="6">
        <f t="shared" si="4"/>
        <v>150</v>
      </c>
      <c r="H27" s="6">
        <f t="shared" si="0"/>
        <v>0</v>
      </c>
      <c r="I27" s="6">
        <f t="shared" si="5"/>
        <v>0</v>
      </c>
      <c r="J27" s="6">
        <f t="shared" si="6"/>
        <v>150</v>
      </c>
    </row>
    <row r="28" spans="1:10" x14ac:dyDescent="0.25">
      <c r="A28" s="15" t="s">
        <v>22</v>
      </c>
      <c r="B28" s="12">
        <v>121000</v>
      </c>
      <c r="C28" s="6">
        <f t="shared" si="7"/>
        <v>119333.33333333333</v>
      </c>
      <c r="D28" s="13">
        <f t="shared" si="1"/>
        <v>115059.12000000001</v>
      </c>
      <c r="E28" s="13">
        <f t="shared" si="2"/>
        <v>120289.07999999999</v>
      </c>
      <c r="F28" s="13">
        <f t="shared" si="3"/>
        <v>130749</v>
      </c>
      <c r="G28" s="6">
        <f t="shared" si="4"/>
        <v>150</v>
      </c>
      <c r="H28" s="6">
        <f t="shared" si="0"/>
        <v>0</v>
      </c>
      <c r="I28" s="6">
        <f t="shared" si="5"/>
        <v>0</v>
      </c>
      <c r="J28" s="6">
        <f t="shared" si="6"/>
        <v>150</v>
      </c>
    </row>
    <row r="29" spans="1:10" x14ac:dyDescent="0.25">
      <c r="A29" s="15" t="s">
        <v>23</v>
      </c>
      <c r="B29" s="12">
        <v>121000</v>
      </c>
      <c r="C29" s="6">
        <f t="shared" si="7"/>
        <v>121000</v>
      </c>
      <c r="D29" s="13">
        <f t="shared" si="1"/>
        <v>115059.12000000001</v>
      </c>
      <c r="E29" s="13">
        <f t="shared" si="2"/>
        <v>120289.07999999999</v>
      </c>
      <c r="F29" s="13">
        <f t="shared" si="3"/>
        <v>130749</v>
      </c>
      <c r="G29" s="6">
        <f t="shared" si="4"/>
        <v>150</v>
      </c>
      <c r="H29" s="6">
        <f t="shared" si="0"/>
        <v>150</v>
      </c>
      <c r="I29" s="6">
        <f t="shared" si="5"/>
        <v>0</v>
      </c>
      <c r="J29" s="6">
        <f t="shared" si="6"/>
        <v>300</v>
      </c>
    </row>
    <row r="30" spans="1:10" x14ac:dyDescent="0.25">
      <c r="A30" s="15" t="s">
        <v>24</v>
      </c>
      <c r="B30" s="12">
        <v>132000</v>
      </c>
      <c r="C30" s="6">
        <f t="shared" si="7"/>
        <v>124666.66666666667</v>
      </c>
      <c r="D30" s="13">
        <f t="shared" si="1"/>
        <v>115059.12000000001</v>
      </c>
      <c r="E30" s="13">
        <f t="shared" si="2"/>
        <v>120289.07999999999</v>
      </c>
      <c r="F30" s="13">
        <f t="shared" si="3"/>
        <v>130749</v>
      </c>
      <c r="G30" s="6">
        <f t="shared" si="4"/>
        <v>150</v>
      </c>
      <c r="H30" s="6">
        <f t="shared" si="0"/>
        <v>150</v>
      </c>
      <c r="I30" s="6">
        <f t="shared" si="5"/>
        <v>0</v>
      </c>
      <c r="J30" s="6">
        <f t="shared" si="6"/>
        <v>300</v>
      </c>
    </row>
    <row r="31" spans="1:10" x14ac:dyDescent="0.25">
      <c r="A31" s="15" t="s">
        <v>13</v>
      </c>
      <c r="B31" s="12">
        <v>132000</v>
      </c>
      <c r="C31" s="6">
        <f t="shared" si="7"/>
        <v>128333.33333333333</v>
      </c>
      <c r="D31" s="13">
        <f t="shared" si="1"/>
        <v>115059.12000000001</v>
      </c>
      <c r="E31" s="13">
        <f t="shared" si="2"/>
        <v>120289.07999999999</v>
      </c>
      <c r="F31" s="13">
        <f t="shared" si="3"/>
        <v>130749</v>
      </c>
      <c r="G31" s="6">
        <f t="shared" si="4"/>
        <v>150</v>
      </c>
      <c r="H31" s="6">
        <f t="shared" si="0"/>
        <v>150</v>
      </c>
      <c r="I31" s="6">
        <f t="shared" si="5"/>
        <v>0</v>
      </c>
      <c r="J31" s="6">
        <f t="shared" si="6"/>
        <v>300</v>
      </c>
    </row>
    <row r="32" spans="1:10" x14ac:dyDescent="0.25">
      <c r="A32" s="15" t="s">
        <v>25</v>
      </c>
      <c r="B32" s="1">
        <v>132000</v>
      </c>
      <c r="C32" s="2">
        <f t="shared" si="7"/>
        <v>132000</v>
      </c>
      <c r="D32" s="17">
        <f t="shared" si="1"/>
        <v>115059.12000000001</v>
      </c>
      <c r="E32" s="17">
        <f t="shared" si="2"/>
        <v>120289.07999999999</v>
      </c>
      <c r="F32" s="17">
        <f t="shared" si="3"/>
        <v>130749</v>
      </c>
      <c r="G32" s="2">
        <f t="shared" si="4"/>
        <v>150</v>
      </c>
      <c r="H32" s="2">
        <f t="shared" si="0"/>
        <v>150</v>
      </c>
      <c r="I32" s="2">
        <f t="shared" si="5"/>
        <v>150</v>
      </c>
      <c r="J32" s="2">
        <f t="shared" si="6"/>
        <v>450</v>
      </c>
    </row>
    <row r="33" spans="1:10" x14ac:dyDescent="0.25">
      <c r="A33" s="15" t="s">
        <v>15</v>
      </c>
      <c r="B33" s="12">
        <v>0</v>
      </c>
      <c r="C33" s="6">
        <f t="shared" si="7"/>
        <v>88000</v>
      </c>
      <c r="D33" s="13">
        <f t="shared" si="1"/>
        <v>115059.12000000001</v>
      </c>
      <c r="E33" s="13">
        <f t="shared" si="2"/>
        <v>120289.07999999999</v>
      </c>
      <c r="F33" s="13">
        <f t="shared" si="3"/>
        <v>130749</v>
      </c>
      <c r="G33" s="6">
        <f t="shared" si="4"/>
        <v>0</v>
      </c>
      <c r="H33" s="6">
        <f t="shared" si="0"/>
        <v>0</v>
      </c>
      <c r="I33" s="6">
        <f t="shared" si="5"/>
        <v>0</v>
      </c>
      <c r="J33" s="6">
        <f t="shared" si="6"/>
        <v>0</v>
      </c>
    </row>
    <row r="34" spans="1:10" x14ac:dyDescent="0.25">
      <c r="A34" s="15" t="s">
        <v>16</v>
      </c>
      <c r="B34" s="12">
        <v>0</v>
      </c>
      <c r="C34" s="6">
        <f t="shared" si="7"/>
        <v>44000</v>
      </c>
      <c r="D34" s="13">
        <f t="shared" si="1"/>
        <v>115059.12000000001</v>
      </c>
      <c r="E34" s="13">
        <f t="shared" si="2"/>
        <v>120289.07999999999</v>
      </c>
      <c r="F34" s="13">
        <f t="shared" si="3"/>
        <v>130749</v>
      </c>
      <c r="G34" s="6">
        <f t="shared" si="4"/>
        <v>0</v>
      </c>
      <c r="H34" s="6">
        <f t="shared" si="0"/>
        <v>0</v>
      </c>
      <c r="I34" s="6">
        <f t="shared" si="5"/>
        <v>0</v>
      </c>
      <c r="J34" s="6">
        <f t="shared" si="6"/>
        <v>0</v>
      </c>
    </row>
    <row r="35" spans="1:10" x14ac:dyDescent="0.25">
      <c r="A35" s="15" t="s">
        <v>17</v>
      </c>
      <c r="B35" s="12">
        <v>0</v>
      </c>
      <c r="C35" s="6">
        <f t="shared" si="7"/>
        <v>0</v>
      </c>
      <c r="D35" s="13">
        <f t="shared" si="1"/>
        <v>115059.12000000001</v>
      </c>
      <c r="E35" s="13">
        <f t="shared" si="2"/>
        <v>120289.07999999999</v>
      </c>
      <c r="F35" s="13">
        <f t="shared" si="3"/>
        <v>130749</v>
      </c>
      <c r="G35" s="6">
        <f t="shared" si="4"/>
        <v>0</v>
      </c>
      <c r="H35" s="6">
        <f t="shared" si="0"/>
        <v>0</v>
      </c>
      <c r="I35" s="6">
        <f t="shared" si="5"/>
        <v>0</v>
      </c>
      <c r="J35" s="6">
        <f t="shared" si="6"/>
        <v>0</v>
      </c>
    </row>
  </sheetData>
  <printOptions gridLines="1"/>
  <pageMargins left="0.7" right="0.7" top="0.75" bottom="0.75" header="0.3" footer="0.3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soupy</cp:lastModifiedBy>
  <cp:lastPrinted>2018-03-30T19:17:43Z</cp:lastPrinted>
  <dcterms:created xsi:type="dcterms:W3CDTF">2015-04-01T00:39:10Z</dcterms:created>
  <dcterms:modified xsi:type="dcterms:W3CDTF">2018-03-30T19:17:59Z</dcterms:modified>
</cp:coreProperties>
</file>